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D:\gdrive\management\IZYS ÖP\Értékesítés és marketing\Ajánlatok partnereknek\2017\Munkáltatói\"/>
    </mc:Choice>
  </mc:AlternateContent>
  <bookViews>
    <workbookView xWindow="0" yWindow="0" windowWidth="23040" windowHeight="8220" activeTab="2" xr2:uid="{00000000-000D-0000-FFFF-FFFF00000000}"/>
  </bookViews>
  <sheets>
    <sheet name="10.000 Ft" sheetId="1" r:id="rId1"/>
    <sheet name="20.000 Ft" sheetId="2" r:id="rId2"/>
    <sheet name="Konkrét taglétszámra" sheetId="3" r:id="rId3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9" i="1"/>
  <c r="D21" i="1" s="1"/>
  <c r="D21" i="2"/>
  <c r="D19" i="2"/>
  <c r="D12" i="2"/>
  <c r="D12" i="1"/>
  <c r="D7" i="3" l="1"/>
  <c r="D11" i="3" s="1"/>
  <c r="D13" i="3" s="1"/>
  <c r="D11" i="2"/>
  <c r="D13" i="2" s="1"/>
  <c r="D9" i="2"/>
  <c r="D11" i="1"/>
  <c r="D13" i="1" s="1"/>
  <c r="D9" i="1"/>
  <c r="D9" i="3" l="1"/>
  <c r="D15" i="3" s="1"/>
  <c r="D15" i="1"/>
  <c r="D15" i="2"/>
  <c r="D19" i="3" l="1"/>
  <c r="D21" i="3" s="1"/>
  <c r="D17" i="3"/>
  <c r="D17" i="2"/>
  <c r="D17" i="1"/>
</calcChain>
</file>

<file path=xl/sharedStrings.xml><?xml version="1.0" encoding="utf-8"?>
<sst xmlns="http://schemas.openxmlformats.org/spreadsheetml/2006/main" count="35" uniqueCount="13">
  <si>
    <t>Munkáltatói támogatás</t>
  </si>
  <si>
    <t>Pénztári befizetés</t>
  </si>
  <si>
    <t>Munkáltatót terhelő adó</t>
  </si>
  <si>
    <t>Összköltség</t>
  </si>
  <si>
    <t>Pénztári költség</t>
  </si>
  <si>
    <t>Adókedvezmény</t>
  </si>
  <si>
    <t>Munkavállalót terhelő adó</t>
  </si>
  <si>
    <t>Munkavállalók száma</t>
  </si>
  <si>
    <t>Dolgozónként befizetett összeg</t>
  </si>
  <si>
    <t>Levonás hányada a munkáltató szemszögéből adóval, pénztári költséggel</t>
  </si>
  <si>
    <t>Teljes elkölthető nettó összeg</t>
  </si>
  <si>
    <t>Mennyibe kerülne ekkora nettó kifizetése bérként</t>
  </si>
  <si>
    <t>Nyereség havonta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</si>
</sst>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0" fontId="2" fillId="2" borderId="0" xfId="0" applyFont="1" applyFill="1"/>
    <xf numFmtId="164" fontId="2" fillId="2" borderId="0" xfId="1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/>
    <xf numFmtId="9" fontId="3" fillId="0" borderId="0" xfId="2" applyFont="1"/>
    <xf numFmtId="164" fontId="2" fillId="3" borderId="0" xfId="1" applyNumberFormat="1" applyFont="1" applyFill="1"/>
    <xf numFmtId="0" fontId="2" fillId="3" borderId="0" xfId="0" applyFont="1" applyFill="1" applyAlignment="1">
      <alignment horizontal="right" indent="2"/>
    </xf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D21"/>
  <sheetViews>
    <sheetView workbookViewId="0">
      <selection activeCell="C19" sqref="C19:D21"/>
    </sheetView>
  </sheetViews>
  <sheetFormatPr defaultRowHeight="14.4" x14ac:dyDescent="0.3"/>
  <cols>
    <col min="3" max="3" width="65.5546875" bestFit="1" customWidth="1"/>
    <col min="4" max="4" width="24" customWidth="1"/>
  </cols>
  <sheetData>
    <row r="6" spans="3:4" x14ac:dyDescent="0.3">
      <c r="D6" s="4" t="s">
        <v>0</v>
      </c>
    </row>
    <row r="7" spans="3:4" x14ac:dyDescent="0.3">
      <c r="C7" t="s">
        <v>1</v>
      </c>
      <c r="D7" s="1">
        <v>10000</v>
      </c>
    </row>
    <row r="8" spans="3:4" x14ac:dyDescent="0.3">
      <c r="C8" t="s">
        <v>2</v>
      </c>
      <c r="D8" s="1">
        <v>0</v>
      </c>
    </row>
    <row r="9" spans="3:4" x14ac:dyDescent="0.3">
      <c r="C9" s="2" t="s">
        <v>3</v>
      </c>
      <c r="D9" s="3">
        <f>+D7+D8</f>
        <v>10000</v>
      </c>
    </row>
    <row r="10" spans="3:4" x14ac:dyDescent="0.3">
      <c r="D10" s="1"/>
    </row>
    <row r="11" spans="3:4" x14ac:dyDescent="0.3">
      <c r="C11" t="s">
        <v>4</v>
      </c>
      <c r="D11" s="1">
        <f>+D7*0.075</f>
        <v>750</v>
      </c>
    </row>
    <row r="12" spans="3:4" x14ac:dyDescent="0.3">
      <c r="C12" t="s">
        <v>6</v>
      </c>
      <c r="D12" s="1">
        <f>+(D9-D11)*0.84*0.15+(D9-D11)*0.84*0.195</f>
        <v>2680.65</v>
      </c>
    </row>
    <row r="13" spans="3:4" x14ac:dyDescent="0.3">
      <c r="C13" t="s">
        <v>5</v>
      </c>
      <c r="D13" s="1">
        <f>+(D7-D11)*0.2</f>
        <v>1850</v>
      </c>
    </row>
    <row r="14" spans="3:4" x14ac:dyDescent="0.3">
      <c r="D14" s="1"/>
    </row>
    <row r="15" spans="3:4" x14ac:dyDescent="0.3">
      <c r="C15" s="2" t="s">
        <v>10</v>
      </c>
      <c r="D15" s="3">
        <f>+D7-D11-D12+D13</f>
        <v>8419.35</v>
      </c>
    </row>
    <row r="17" spans="3:4" x14ac:dyDescent="0.3">
      <c r="C17" s="5" t="s">
        <v>9</v>
      </c>
      <c r="D17" s="6">
        <f>+(D9-D15)/D9</f>
        <v>0.15806499999999996</v>
      </c>
    </row>
    <row r="19" spans="3:4" x14ac:dyDescent="0.3">
      <c r="C19" s="9" t="s">
        <v>11</v>
      </c>
      <c r="D19" s="10">
        <f>+D15*1.85</f>
        <v>15575.797500000001</v>
      </c>
    </row>
    <row r="21" spans="3:4" x14ac:dyDescent="0.3">
      <c r="C21" s="11" t="s">
        <v>12</v>
      </c>
      <c r="D21" s="12">
        <f>+D19-D9</f>
        <v>5575.7975000000006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6:D21"/>
  <sheetViews>
    <sheetView workbookViewId="0">
      <selection activeCell="C19" sqref="C19:D21"/>
    </sheetView>
  </sheetViews>
  <sheetFormatPr defaultRowHeight="14.4" x14ac:dyDescent="0.3"/>
  <cols>
    <col min="3" max="3" width="65.5546875" bestFit="1" customWidth="1"/>
    <col min="4" max="4" width="24" customWidth="1"/>
  </cols>
  <sheetData>
    <row r="6" spans="3:4" x14ac:dyDescent="0.3">
      <c r="D6" s="4" t="s">
        <v>0</v>
      </c>
    </row>
    <row r="7" spans="3:4" x14ac:dyDescent="0.3">
      <c r="C7" t="s">
        <v>1</v>
      </c>
      <c r="D7" s="1">
        <v>20000</v>
      </c>
    </row>
    <row r="8" spans="3:4" x14ac:dyDescent="0.3">
      <c r="C8" t="s">
        <v>2</v>
      </c>
      <c r="D8" s="1">
        <v>0</v>
      </c>
    </row>
    <row r="9" spans="3:4" x14ac:dyDescent="0.3">
      <c r="C9" s="2" t="s">
        <v>3</v>
      </c>
      <c r="D9" s="3">
        <f>+D7+D8</f>
        <v>20000</v>
      </c>
    </row>
    <row r="10" spans="3:4" x14ac:dyDescent="0.3">
      <c r="D10" s="1"/>
    </row>
    <row r="11" spans="3:4" x14ac:dyDescent="0.3">
      <c r="C11" t="s">
        <v>4</v>
      </c>
      <c r="D11" s="1">
        <f>+D7*0.075</f>
        <v>1500</v>
      </c>
    </row>
    <row r="12" spans="3:4" x14ac:dyDescent="0.3">
      <c r="C12" t="s">
        <v>6</v>
      </c>
      <c r="D12" s="1">
        <f>+(D9-D11)*0.84*0.15+(D9-D11)*0.84*0.195</f>
        <v>5361.3</v>
      </c>
    </row>
    <row r="13" spans="3:4" x14ac:dyDescent="0.3">
      <c r="C13" t="s">
        <v>5</v>
      </c>
      <c r="D13" s="1">
        <f>+(D7-D11)*0.2</f>
        <v>3700</v>
      </c>
    </row>
    <row r="14" spans="3:4" x14ac:dyDescent="0.3">
      <c r="D14" s="1"/>
    </row>
    <row r="15" spans="3:4" x14ac:dyDescent="0.3">
      <c r="C15" s="2" t="s">
        <v>10</v>
      </c>
      <c r="D15" s="3">
        <f>+D7-D11-D12+D13</f>
        <v>16838.7</v>
      </c>
    </row>
    <row r="17" spans="3:4" x14ac:dyDescent="0.3">
      <c r="C17" s="5" t="s">
        <v>9</v>
      </c>
      <c r="D17" s="6">
        <f>+(D9-D15)/D9</f>
        <v>0.15806499999999996</v>
      </c>
    </row>
    <row r="19" spans="3:4" x14ac:dyDescent="0.3">
      <c r="C19" s="9" t="s">
        <v>11</v>
      </c>
      <c r="D19" s="10">
        <f>+D15*1.85</f>
        <v>31151.595000000001</v>
      </c>
    </row>
    <row r="21" spans="3:4" x14ac:dyDescent="0.3">
      <c r="C21" s="11" t="s">
        <v>12</v>
      </c>
      <c r="D21" s="12">
        <f>+D19-D9</f>
        <v>11151.595000000001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D21"/>
  <sheetViews>
    <sheetView tabSelected="1" workbookViewId="0">
      <selection activeCell="D13" sqref="D13"/>
    </sheetView>
  </sheetViews>
  <sheetFormatPr defaultRowHeight="14.4" x14ac:dyDescent="0.3"/>
  <cols>
    <col min="3" max="3" width="65.5546875" bestFit="1" customWidth="1"/>
    <col min="4" max="5" width="24" customWidth="1"/>
  </cols>
  <sheetData>
    <row r="2" spans="3:4" x14ac:dyDescent="0.3">
      <c r="C2" t="s">
        <v>8</v>
      </c>
      <c r="D2" s="7">
        <v>20000</v>
      </c>
    </row>
    <row r="3" spans="3:4" x14ac:dyDescent="0.3">
      <c r="C3" t="s">
        <v>7</v>
      </c>
      <c r="D3" s="8">
        <v>150</v>
      </c>
    </row>
    <row r="6" spans="3:4" x14ac:dyDescent="0.3">
      <c r="D6" s="4" t="s">
        <v>0</v>
      </c>
    </row>
    <row r="7" spans="3:4" x14ac:dyDescent="0.3">
      <c r="C7" t="s">
        <v>1</v>
      </c>
      <c r="D7" s="1">
        <f>+D2*D3</f>
        <v>3000000</v>
      </c>
    </row>
    <row r="8" spans="3:4" x14ac:dyDescent="0.3">
      <c r="C8" t="s">
        <v>2</v>
      </c>
      <c r="D8" s="1">
        <v>0</v>
      </c>
    </row>
    <row r="9" spans="3:4" x14ac:dyDescent="0.3">
      <c r="C9" s="2" t="s">
        <v>3</v>
      </c>
      <c r="D9" s="3">
        <f>+D7+D8</f>
        <v>3000000</v>
      </c>
    </row>
    <row r="10" spans="3:4" x14ac:dyDescent="0.3">
      <c r="D10" s="1"/>
    </row>
    <row r="11" spans="3:4" x14ac:dyDescent="0.3">
      <c r="C11" t="s">
        <v>4</v>
      </c>
      <c r="D11" s="1">
        <f>+D7*0.075</f>
        <v>225000</v>
      </c>
    </row>
    <row r="12" spans="3:4" x14ac:dyDescent="0.3">
      <c r="C12" t="s">
        <v>6</v>
      </c>
      <c r="D12" s="1">
        <f>+(D9-D11)*0.84*0.15+(D9-D11)*0.84*0.195</f>
        <v>804195</v>
      </c>
    </row>
    <row r="13" spans="3:4" x14ac:dyDescent="0.3">
      <c r="C13" t="s">
        <v>5</v>
      </c>
      <c r="D13" s="1">
        <f>+(D7-D11)*0.2</f>
        <v>555000</v>
      </c>
    </row>
    <row r="14" spans="3:4" x14ac:dyDescent="0.3">
      <c r="D14" s="1"/>
    </row>
    <row r="15" spans="3:4" x14ac:dyDescent="0.3">
      <c r="C15" s="2" t="s">
        <v>10</v>
      </c>
      <c r="D15" s="3">
        <f>+D7-D11-D12+D13</f>
        <v>2525805</v>
      </c>
    </row>
    <row r="17" spans="3:4" x14ac:dyDescent="0.3">
      <c r="C17" s="5" t="s">
        <v>9</v>
      </c>
      <c r="D17" s="6">
        <f>+(D9-D15)/D9</f>
        <v>0.15806500000000001</v>
      </c>
    </row>
    <row r="19" spans="3:4" x14ac:dyDescent="0.3">
      <c r="C19" s="9" t="s">
        <v>11</v>
      </c>
      <c r="D19" s="10">
        <f>+D15*1.85</f>
        <v>4672739.25</v>
      </c>
    </row>
    <row r="21" spans="3:4" x14ac:dyDescent="0.3">
      <c r="C21" s="11" t="s">
        <v>12</v>
      </c>
      <c r="D21" s="12">
        <f>+D19-D9</f>
        <v>1672739.25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10.000 Ft</vt:lpstr>
      <vt:lpstr>20.000 Ft</vt:lpstr>
      <vt:lpstr>Konkrét taglétszámra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Belányi Szabolcs</dc:creator>
  <cp:lastModifiedBy>Belányi Szabolcs</cp:lastModifiedBy>
  <dcterms:created xsi:type="dcterms:W3CDTF">2017-01-10T10:29:52Z</dcterms:created>
  <dcterms:modified xsi:type="dcterms:W3CDTF">2017-11-11T10:56:24Z</dcterms:modified>
</cp:coreProperties>
</file>